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940" tabRatio="699" activeTab="0"/>
  </bookViews>
  <sheets>
    <sheet name="FORMAT KHS (2)" sheetId="1" r:id="rId1"/>
    <sheet name="FORMAT KHS" sheetId="2" r:id="rId2"/>
  </sheets>
  <definedNames/>
  <calcPr fullCalcOnLoad="1"/>
</workbook>
</file>

<file path=xl/sharedStrings.xml><?xml version="1.0" encoding="utf-8"?>
<sst xmlns="http://schemas.openxmlformats.org/spreadsheetml/2006/main" count="150" uniqueCount="95">
  <si>
    <t>NO</t>
  </si>
  <si>
    <t>NAMA</t>
  </si>
  <si>
    <t>Pembantu Dekan I</t>
  </si>
  <si>
    <t>Drs. Azwir Salam, M.Ag.</t>
  </si>
  <si>
    <t>A-</t>
  </si>
  <si>
    <t>B+</t>
  </si>
  <si>
    <t>B</t>
  </si>
  <si>
    <t>A</t>
  </si>
  <si>
    <t>LOKAL</t>
  </si>
  <si>
    <t>UNIVERSITAS ISLAM NEGERI SULTAN SYARIF KASIM RIAU</t>
  </si>
  <si>
    <t>FAKULTAS TARBIYAH DAN KEGURUAN</t>
  </si>
  <si>
    <t>FACULTY OF EDUCATION AND TEACHER TRAINING</t>
  </si>
  <si>
    <t>KARTU HASIL STUDI</t>
  </si>
  <si>
    <t>JURUSAN</t>
  </si>
  <si>
    <t>KET</t>
  </si>
  <si>
    <t xml:space="preserve"> J U M L A H</t>
  </si>
  <si>
    <t xml:space="preserve">         </t>
  </si>
  <si>
    <t>Mengetahui,</t>
  </si>
  <si>
    <t>MATA KULIAH</t>
  </si>
  <si>
    <t>NILAI</t>
  </si>
  <si>
    <t>BOBOT</t>
  </si>
  <si>
    <t>ISBD</t>
  </si>
  <si>
    <t xml:space="preserve">NIM   </t>
  </si>
  <si>
    <t>KEMENTERIAN AGAMA</t>
  </si>
  <si>
    <t>BAHASA INDONESIA</t>
  </si>
  <si>
    <t>BAHASA INGGRIS 1</t>
  </si>
  <si>
    <t>METODOLOGI STUDI ISLAM</t>
  </si>
  <si>
    <t>BAHASA ARAB 1</t>
  </si>
  <si>
    <t>AQIDAH</t>
  </si>
  <si>
    <t>QIRO'ATUL QUR'AN</t>
  </si>
  <si>
    <t>DASAR-DASAR MATEMATIKA</t>
  </si>
  <si>
    <t>KETERAMPILAN BELAJAR MATEMATIKA</t>
  </si>
  <si>
    <t>KALKULUS DIFFERENSIAL</t>
  </si>
  <si>
    <t>PENGANTAR DASAR MATEMATIKA</t>
  </si>
  <si>
    <t>JUMLAH KUMULATIF DAHULU</t>
  </si>
  <si>
    <t>JUMLAH KUMULATIF SEKARANG</t>
  </si>
  <si>
    <t xml:space="preserve">: </t>
  </si>
  <si>
    <t>SMT - TA</t>
  </si>
  <si>
    <t>KODE M.K</t>
  </si>
  <si>
    <t>UIN1101</t>
  </si>
  <si>
    <t>UIN1102</t>
  </si>
  <si>
    <t>UIN1103</t>
  </si>
  <si>
    <t>UIN1312</t>
  </si>
  <si>
    <t>UIN1413</t>
  </si>
  <si>
    <t>UIN1206</t>
  </si>
  <si>
    <t>FTK2101</t>
  </si>
  <si>
    <t>PMT3101</t>
  </si>
  <si>
    <t>PMT3102</t>
  </si>
  <si>
    <t>PMT3118</t>
  </si>
  <si>
    <t>PMT3123</t>
  </si>
  <si>
    <t>NIP. 19581231 198603 1 052</t>
  </si>
  <si>
    <t>KREDIT SKS</t>
  </si>
  <si>
    <t>NILAI MUTU</t>
  </si>
  <si>
    <t>Catatan : Jumlah Maksimal kredit yang boleh diambil pada semester yang akan datang adalah :</t>
  </si>
  <si>
    <t>KONSENTRASI</t>
  </si>
  <si>
    <t>Alamat : Jl. H. R. Soebrantas Km. 15 Tampan  Pekanbaru Riau 28293 PO. BOX 1004 Telp. (0761) 561647 
Fax. (0761) 21129 E-mail : eftak_uinsuska@yahoo.co.id</t>
  </si>
  <si>
    <t>IPK =</t>
  </si>
  <si>
    <t>IP   =</t>
  </si>
  <si>
    <t xml:space="preserve">Ketua Jurusan </t>
  </si>
  <si>
    <t>an.</t>
  </si>
  <si>
    <t>Dekan</t>
  </si>
  <si>
    <t>Sekretaris,</t>
  </si>
  <si>
    <t>Drs. H. Amri Darwis, M.Ag</t>
  </si>
  <si>
    <t>NIP. 19580331 198603 1 002</t>
  </si>
  <si>
    <t>Drs. Muhammad Fitriyadi, M.A</t>
  </si>
  <si>
    <t>NIP. 19671008 199402 1 001</t>
  </si>
  <si>
    <t>Pekanbaru, 8 April 2010</t>
  </si>
  <si>
    <t>: PENDIDIKAN AGAMA ISLAM</t>
  </si>
  <si>
    <t>: I - 2009/2010</t>
  </si>
  <si>
    <t>: SADRIADI</t>
  </si>
  <si>
    <t>: 10911005042</t>
  </si>
  <si>
    <t>: F</t>
  </si>
  <si>
    <t>: SEJARAH KEBUDAYAAN ISLAM</t>
  </si>
  <si>
    <t>: IV - 2010/2011</t>
  </si>
  <si>
    <t>PAI 3416</t>
  </si>
  <si>
    <t>TAR 2402</t>
  </si>
  <si>
    <t>PAI 3402</t>
  </si>
  <si>
    <t>TAR 2403</t>
  </si>
  <si>
    <t>PAI 3417</t>
  </si>
  <si>
    <t>TAR 2404</t>
  </si>
  <si>
    <t>TAR 2406</t>
  </si>
  <si>
    <t>PAI 3433</t>
  </si>
  <si>
    <t>TAR 2505</t>
  </si>
  <si>
    <t>PAI 3614</t>
  </si>
  <si>
    <t>SEJARAH KEBUDAYAA ISLAM III</t>
  </si>
  <si>
    <t>FILSAFAT PENDIDIKAN</t>
  </si>
  <si>
    <t>PSIKOLOGI AGAMA</t>
  </si>
  <si>
    <t xml:space="preserve"> TAFSIR TARBAWI I</t>
  </si>
  <si>
    <t>SEJARAH KEBUDAYAA ISLAM IV</t>
  </si>
  <si>
    <t>HADITS TARBAWI I</t>
  </si>
  <si>
    <t>STATISTIK PENDIDIKAN</t>
  </si>
  <si>
    <t>EVALUASI PEMBELAJARAN</t>
  </si>
  <si>
    <t>BIMBINGAN DAN KONSELING</t>
  </si>
  <si>
    <t>PERBANDINGAN PENDIDIKAN</t>
  </si>
  <si>
    <t>Pekanbaru, 19 September 2011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</si>
</sst>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* #,##0_-;_-* #,##0\-;_-* &quot;-&quot;_-;_-@_-"/>
    <numFmt numFmtId="176" formatCode="_-&quot;ر.س.&quot;\ * #,##0.00_-;_-&quot;ر.س.&quot;\ * #,##0.00\-;_-&quot;ر.س.&quot;\ * &quot;-&quot;??_-;_-@_-"/>
    <numFmt numFmtId="177" formatCode="_-* #,##0.00_-;_-* #,##0.00\-;_-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3.5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17"/>
      <name val="Arial Black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178" fontId="1" fillId="0" borderId="17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0" fillId="0" borderId="0" xfId="0" applyFont="1" applyAlignment="1">
      <alignment horizontal="right" indent="3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2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352425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285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276225</xdr:rowOff>
    </xdr:from>
    <xdr:to>
      <xdr:col>8</xdr:col>
      <xdr:colOff>95250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704850"/>
          <a:ext cx="407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352425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285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276225</xdr:rowOff>
    </xdr:from>
    <xdr:to>
      <xdr:col>8</xdr:col>
      <xdr:colOff>95250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704850"/>
          <a:ext cx="407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view="pageBreakPreview" zoomScale="130" zoomScaleSheetLayoutView="130" zoomScalePageLayoutView="0" workbookViewId="0" topLeftCell="A31">
      <selection activeCell="C26" sqref="C26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33.57421875" style="0" customWidth="1"/>
    <col min="4" max="4" width="7.140625" style="0" customWidth="1"/>
    <col min="5" max="5" width="8.00390625" style="0" customWidth="1"/>
    <col min="6" max="6" width="7.57421875" style="0" customWidth="1"/>
    <col min="7" max="7" width="7.8515625" style="0" customWidth="1"/>
    <col min="8" max="8" width="5.57421875" style="0" customWidth="1"/>
    <col min="9" max="9" width="7.57421875" style="0" customWidth="1"/>
    <col min="10" max="10" width="4.28125" style="0" customWidth="1"/>
  </cols>
  <sheetData>
    <row r="1" spans="1:10" ht="17.25">
      <c r="A1" s="6"/>
      <c r="B1" s="6"/>
      <c r="C1" s="62" t="s">
        <v>23</v>
      </c>
      <c r="D1" s="62"/>
      <c r="E1" s="62"/>
      <c r="F1" s="62"/>
      <c r="G1" s="62"/>
      <c r="H1" s="62"/>
      <c r="I1" s="62"/>
      <c r="J1" s="62"/>
    </row>
    <row r="2" spans="2:10" ht="16.5">
      <c r="B2" s="6"/>
      <c r="C2" s="63" t="s">
        <v>9</v>
      </c>
      <c r="D2" s="63"/>
      <c r="E2" s="63"/>
      <c r="F2" s="63"/>
      <c r="G2" s="63"/>
      <c r="H2" s="63"/>
      <c r="I2" s="63"/>
      <c r="J2" s="63"/>
    </row>
    <row r="3" spans="1:10" ht="26.25">
      <c r="A3" s="6"/>
      <c r="B3" s="6"/>
      <c r="C3" s="64" t="s">
        <v>10</v>
      </c>
      <c r="D3" s="64"/>
      <c r="E3" s="64"/>
      <c r="F3" s="64"/>
      <c r="G3" s="64"/>
      <c r="H3" s="64"/>
      <c r="I3" s="64"/>
      <c r="J3" s="64"/>
    </row>
    <row r="4" spans="1:10" ht="20.25">
      <c r="A4" s="6"/>
      <c r="B4" s="6"/>
      <c r="C4" s="65"/>
      <c r="D4" s="65"/>
      <c r="E4" s="65"/>
      <c r="F4" s="65"/>
      <c r="G4" s="65"/>
      <c r="H4" s="65"/>
      <c r="I4" s="65"/>
      <c r="J4" s="6"/>
    </row>
    <row r="5" spans="1:10" ht="18">
      <c r="A5" s="6"/>
      <c r="B5" s="6"/>
      <c r="C5" s="59" t="s">
        <v>11</v>
      </c>
      <c r="D5" s="59"/>
      <c r="E5" s="59"/>
      <c r="F5" s="59"/>
      <c r="G5" s="59"/>
      <c r="H5" s="59"/>
      <c r="I5" s="59"/>
      <c r="J5" s="59"/>
    </row>
    <row r="6" spans="1:10" ht="15" customHeight="1">
      <c r="A6" s="6"/>
      <c r="B6" s="6"/>
      <c r="C6" s="60" t="s">
        <v>55</v>
      </c>
      <c r="D6" s="61"/>
      <c r="E6" s="61"/>
      <c r="F6" s="61"/>
      <c r="G6" s="61"/>
      <c r="H6" s="61"/>
      <c r="I6" s="61"/>
      <c r="J6" s="61"/>
    </row>
    <row r="7" spans="1:10" ht="6.75" customHeight="1" thickBot="1">
      <c r="A7" s="55"/>
      <c r="B7" s="55"/>
      <c r="C7" s="55"/>
      <c r="D7" s="55"/>
      <c r="E7" s="55"/>
      <c r="F7" s="55"/>
      <c r="G7" s="55"/>
      <c r="H7" s="55"/>
      <c r="I7" s="55"/>
      <c r="J7" s="7"/>
    </row>
    <row r="8" spans="1:10" ht="13.5" thickTop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0.25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8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8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4.25">
      <c r="A13" s="50" t="s">
        <v>1</v>
      </c>
      <c r="B13" s="50"/>
      <c r="C13" s="50" t="s">
        <v>69</v>
      </c>
      <c r="D13" s="1" t="s">
        <v>13</v>
      </c>
      <c r="E13" s="1"/>
      <c r="F13" s="1" t="s">
        <v>67</v>
      </c>
      <c r="G13" s="1"/>
      <c r="H13" s="2"/>
      <c r="I13" s="2"/>
      <c r="J13" s="6"/>
    </row>
    <row r="14" spans="1:10" ht="14.25">
      <c r="A14" s="1" t="s">
        <v>22</v>
      </c>
      <c r="B14" s="1"/>
      <c r="C14" s="51" t="s">
        <v>70</v>
      </c>
      <c r="D14" s="1" t="s">
        <v>54</v>
      </c>
      <c r="E14" s="1"/>
      <c r="F14" s="1" t="s">
        <v>72</v>
      </c>
      <c r="G14" s="1"/>
      <c r="H14" s="2"/>
      <c r="I14" s="2"/>
      <c r="J14" s="6"/>
    </row>
    <row r="15" spans="1:10" ht="14.25">
      <c r="A15" s="1" t="s">
        <v>8</v>
      </c>
      <c r="B15" s="1"/>
      <c r="C15" s="1" t="s">
        <v>71</v>
      </c>
      <c r="D15" s="1" t="s">
        <v>37</v>
      </c>
      <c r="E15" s="1"/>
      <c r="F15" s="1" t="s">
        <v>73</v>
      </c>
      <c r="G15" s="1"/>
      <c r="H15" s="2"/>
      <c r="I15" s="2"/>
      <c r="J15" s="6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6"/>
    </row>
    <row r="17" spans="1:10" ht="30" customHeight="1">
      <c r="A17" s="13" t="s">
        <v>0</v>
      </c>
      <c r="B17" s="13" t="s">
        <v>38</v>
      </c>
      <c r="C17" s="13" t="s">
        <v>18</v>
      </c>
      <c r="D17" s="13" t="s">
        <v>19</v>
      </c>
      <c r="E17" s="13" t="s">
        <v>20</v>
      </c>
      <c r="F17" s="13" t="s">
        <v>51</v>
      </c>
      <c r="G17" s="13" t="s">
        <v>52</v>
      </c>
      <c r="H17" s="57" t="s">
        <v>14</v>
      </c>
      <c r="I17" s="58"/>
      <c r="J17" s="6"/>
    </row>
    <row r="18" spans="1:10" ht="15" customHeight="1">
      <c r="A18" s="17">
        <v>1</v>
      </c>
      <c r="B18" s="5" t="s">
        <v>74</v>
      </c>
      <c r="C18" s="18" t="s">
        <v>84</v>
      </c>
      <c r="D18" s="19" t="s">
        <v>7</v>
      </c>
      <c r="E18" s="19">
        <f>IF(D18="A",4,IF(D18="A-",3.7,IF(D18="B+",3.3,IF(D18="B",3,IF(E24D18="B-",2.7,IF(D18="C+",2.3,IF(D18="C",2,IF(D18="D",1,0))))))))</f>
        <v>4</v>
      </c>
      <c r="F18" s="20">
        <v>2</v>
      </c>
      <c r="G18" s="19">
        <f aca="true" t="shared" si="0" ref="G18:G27">E18*F18</f>
        <v>8</v>
      </c>
      <c r="H18" s="53"/>
      <c r="I18" s="54"/>
      <c r="J18" s="6"/>
    </row>
    <row r="19" spans="1:10" ht="15" customHeight="1">
      <c r="A19" s="24">
        <v>2</v>
      </c>
      <c r="B19" s="5" t="s">
        <v>75</v>
      </c>
      <c r="C19" s="18" t="s">
        <v>85</v>
      </c>
      <c r="D19" s="19" t="s">
        <v>7</v>
      </c>
      <c r="E19" s="19">
        <f>IF(D19="A",4,IF(D19="A-",3.7,IF(D19="B+",3.3,IF(D19="B",3,IF(CD1719="B-",2.7,IF(D19="C+",2.3,IF(D19="C",2,IF(D19="D",1,0))))))))</f>
        <v>4</v>
      </c>
      <c r="F19" s="5">
        <v>4</v>
      </c>
      <c r="G19" s="19">
        <f t="shared" si="0"/>
        <v>16</v>
      </c>
      <c r="H19" s="53"/>
      <c r="I19" s="54"/>
      <c r="J19" s="6"/>
    </row>
    <row r="20" spans="1:10" ht="15" customHeight="1">
      <c r="A20" s="24">
        <v>3</v>
      </c>
      <c r="B20" s="5" t="s">
        <v>76</v>
      </c>
      <c r="C20" s="25" t="s">
        <v>86</v>
      </c>
      <c r="D20" s="19" t="s">
        <v>5</v>
      </c>
      <c r="E20" s="19">
        <f aca="true" t="shared" si="1" ref="E20:E27">IF(D20="A",4,IF(D20="A-",3.7,IF(D20="B+",3.3,IF(D20="B",3,IF(D20="B-",2.7,IF(D20="C+",2.3,IF(D20="C",2,IF(D20="D",1,0))))))))</f>
        <v>3.3</v>
      </c>
      <c r="F20" s="5">
        <v>2</v>
      </c>
      <c r="G20" s="19">
        <f t="shared" si="0"/>
        <v>6.6</v>
      </c>
      <c r="H20" s="53"/>
      <c r="I20" s="54"/>
      <c r="J20" s="6"/>
    </row>
    <row r="21" spans="1:10" ht="15" customHeight="1">
      <c r="A21" s="17">
        <v>4</v>
      </c>
      <c r="B21" s="5" t="s">
        <v>77</v>
      </c>
      <c r="C21" s="25" t="s">
        <v>87</v>
      </c>
      <c r="D21" s="19" t="s">
        <v>6</v>
      </c>
      <c r="E21" s="19">
        <f t="shared" si="1"/>
        <v>3</v>
      </c>
      <c r="F21" s="5">
        <v>2</v>
      </c>
      <c r="G21" s="19">
        <f t="shared" si="0"/>
        <v>6</v>
      </c>
      <c r="H21" s="53"/>
      <c r="I21" s="54"/>
      <c r="J21" s="6"/>
    </row>
    <row r="22" spans="1:10" ht="15" customHeight="1">
      <c r="A22" s="24">
        <v>5</v>
      </c>
      <c r="B22" s="5" t="s">
        <v>78</v>
      </c>
      <c r="C22" s="25" t="s">
        <v>88</v>
      </c>
      <c r="D22" s="19" t="s">
        <v>7</v>
      </c>
      <c r="E22" s="19">
        <f t="shared" si="1"/>
        <v>4</v>
      </c>
      <c r="F22" s="5">
        <v>2</v>
      </c>
      <c r="G22" s="19">
        <f t="shared" si="0"/>
        <v>8</v>
      </c>
      <c r="H22" s="53"/>
      <c r="I22" s="54"/>
      <c r="J22" s="6"/>
    </row>
    <row r="23" spans="1:10" ht="15" customHeight="1">
      <c r="A23" s="24">
        <v>6</v>
      </c>
      <c r="B23" s="5" t="s">
        <v>79</v>
      </c>
      <c r="C23" s="25" t="s">
        <v>89</v>
      </c>
      <c r="D23" s="19" t="s">
        <v>7</v>
      </c>
      <c r="E23" s="19">
        <f t="shared" si="1"/>
        <v>4</v>
      </c>
      <c r="F23" s="5">
        <v>2</v>
      </c>
      <c r="G23" s="19">
        <f t="shared" si="0"/>
        <v>8</v>
      </c>
      <c r="H23" s="21"/>
      <c r="I23" s="23"/>
      <c r="J23" s="6"/>
    </row>
    <row r="24" spans="1:10" ht="15" customHeight="1">
      <c r="A24" s="17">
        <v>7</v>
      </c>
      <c r="B24" s="5" t="s">
        <v>80</v>
      </c>
      <c r="C24" s="25" t="s">
        <v>90</v>
      </c>
      <c r="D24" s="19" t="s">
        <v>4</v>
      </c>
      <c r="E24" s="19">
        <f t="shared" si="1"/>
        <v>3.7</v>
      </c>
      <c r="F24" s="5">
        <v>4</v>
      </c>
      <c r="G24" s="19">
        <f t="shared" si="0"/>
        <v>14.8</v>
      </c>
      <c r="H24" s="21"/>
      <c r="I24" s="23"/>
      <c r="J24" s="6"/>
    </row>
    <row r="25" spans="1:10" ht="15" customHeight="1">
      <c r="A25" s="24">
        <v>8</v>
      </c>
      <c r="B25" s="5" t="s">
        <v>81</v>
      </c>
      <c r="C25" s="26" t="s">
        <v>91</v>
      </c>
      <c r="D25" s="19" t="s">
        <v>4</v>
      </c>
      <c r="E25" s="19">
        <f t="shared" si="1"/>
        <v>3.7</v>
      </c>
      <c r="F25" s="5">
        <v>2</v>
      </c>
      <c r="G25" s="19">
        <f t="shared" si="0"/>
        <v>7.4</v>
      </c>
      <c r="H25" s="21"/>
      <c r="I25" s="23"/>
      <c r="J25" s="6"/>
    </row>
    <row r="26" spans="1:10" ht="15" customHeight="1">
      <c r="A26" s="24">
        <v>9</v>
      </c>
      <c r="B26" s="5" t="s">
        <v>82</v>
      </c>
      <c r="C26" s="25" t="s">
        <v>92</v>
      </c>
      <c r="D26" s="19" t="s">
        <v>4</v>
      </c>
      <c r="E26" s="19">
        <f t="shared" si="1"/>
        <v>3.7</v>
      </c>
      <c r="F26" s="5">
        <v>2</v>
      </c>
      <c r="G26" s="19">
        <f t="shared" si="0"/>
        <v>7.4</v>
      </c>
      <c r="H26" s="27"/>
      <c r="I26" s="28"/>
      <c r="J26" s="6"/>
    </row>
    <row r="27" spans="1:10" ht="15" customHeight="1">
      <c r="A27" s="24">
        <v>10</v>
      </c>
      <c r="B27" s="5" t="s">
        <v>83</v>
      </c>
      <c r="C27" s="25" t="s">
        <v>93</v>
      </c>
      <c r="D27" s="19" t="s">
        <v>4</v>
      </c>
      <c r="E27" s="19">
        <f t="shared" si="1"/>
        <v>3.7</v>
      </c>
      <c r="F27" s="5">
        <v>2</v>
      </c>
      <c r="G27" s="19">
        <f t="shared" si="0"/>
        <v>7.4</v>
      </c>
      <c r="H27" s="27"/>
      <c r="I27" s="28"/>
      <c r="J27" s="6"/>
    </row>
    <row r="28" spans="1:10" ht="15" customHeight="1">
      <c r="A28" s="31"/>
      <c r="B28" s="32"/>
      <c r="C28" s="33" t="s">
        <v>15</v>
      </c>
      <c r="D28" s="33"/>
      <c r="E28" s="42"/>
      <c r="F28" s="29">
        <f>SUM(F18:F27)</f>
        <v>24</v>
      </c>
      <c r="G28" s="29">
        <f>SUM(G18:G27)</f>
        <v>89.60000000000002</v>
      </c>
      <c r="H28" s="34" t="s">
        <v>57</v>
      </c>
      <c r="I28" s="35">
        <f>G28/F28</f>
        <v>3.7333333333333343</v>
      </c>
      <c r="J28" s="6"/>
    </row>
    <row r="29" spans="1:10" ht="15" customHeight="1">
      <c r="A29" s="36"/>
      <c r="B29" s="37"/>
      <c r="C29" s="37" t="s">
        <v>34</v>
      </c>
      <c r="D29" s="37"/>
      <c r="E29" s="22"/>
      <c r="F29" s="20">
        <v>72</v>
      </c>
      <c r="G29" s="38">
        <v>265.2</v>
      </c>
      <c r="H29" s="39"/>
      <c r="I29" s="40"/>
      <c r="J29" s="6"/>
    </row>
    <row r="30" spans="1:10" ht="15" customHeight="1">
      <c r="A30" s="43"/>
      <c r="B30" s="44"/>
      <c r="C30" s="44" t="s">
        <v>35</v>
      </c>
      <c r="D30" s="44"/>
      <c r="E30" s="49"/>
      <c r="F30" s="45">
        <f>SUM(F28:F29)</f>
        <v>96</v>
      </c>
      <c r="G30" s="46">
        <f>SUM(G28:G29)</f>
        <v>354.8</v>
      </c>
      <c r="H30" s="47" t="s">
        <v>56</v>
      </c>
      <c r="I30" s="48">
        <f>G30/F30</f>
        <v>3.6958333333333333</v>
      </c>
      <c r="J30" s="6"/>
    </row>
    <row r="31" spans="1:10" ht="15" customHeight="1">
      <c r="A31" s="1" t="s">
        <v>53</v>
      </c>
      <c r="B31" s="2"/>
      <c r="C31" s="2"/>
      <c r="D31" s="2"/>
      <c r="E31" s="2"/>
      <c r="F31" s="2"/>
      <c r="I31" s="41" t="str">
        <f>IF(I28&lt;=1.99,"14 SKS",IF(I28&lt;=2.49,"16 SKS",IF(I28&lt;=2.99,"22 SKS","24 SKS")))</f>
        <v>24 SKS</v>
      </c>
      <c r="J31" s="6"/>
    </row>
    <row r="32" spans="1:10" ht="9.75" customHeight="1">
      <c r="A32" s="2"/>
      <c r="B32" s="2"/>
      <c r="C32" s="2"/>
      <c r="D32" s="2"/>
      <c r="E32" s="2"/>
      <c r="F32" s="2"/>
      <c r="G32" s="8"/>
      <c r="H32" s="2"/>
      <c r="I32" s="2"/>
      <c r="J32" s="6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6"/>
    </row>
    <row r="34" spans="1:10" ht="14.25">
      <c r="A34" s="2"/>
      <c r="B34" s="2" t="s">
        <v>17</v>
      </c>
      <c r="C34" s="2"/>
      <c r="D34" s="2"/>
      <c r="E34" s="2"/>
      <c r="F34" s="2" t="s">
        <v>94</v>
      </c>
      <c r="G34" s="2"/>
      <c r="H34" s="2"/>
      <c r="I34" s="2"/>
      <c r="J34" s="6"/>
    </row>
    <row r="35" spans="1:10" ht="14.25">
      <c r="A35" s="52" t="s">
        <v>59</v>
      </c>
      <c r="B35" t="s">
        <v>60</v>
      </c>
      <c r="C35" s="2"/>
      <c r="D35" s="2"/>
      <c r="E35" s="8" t="s">
        <v>59</v>
      </c>
      <c r="F35" s="6" t="s">
        <v>58</v>
      </c>
      <c r="G35" s="2"/>
      <c r="H35" s="2"/>
      <c r="I35" s="2"/>
      <c r="J35" s="6"/>
    </row>
    <row r="36" spans="1:10" ht="14.25">
      <c r="A36" s="2"/>
      <c r="B36" s="2" t="s">
        <v>2</v>
      </c>
      <c r="C36" s="2"/>
      <c r="D36" s="2"/>
      <c r="E36" s="2"/>
      <c r="F36" s="2" t="s">
        <v>61</v>
      </c>
      <c r="G36" s="2"/>
      <c r="H36" s="2"/>
      <c r="I36" s="2"/>
      <c r="J36" s="6"/>
    </row>
    <row r="37" spans="1:10" ht="14.25">
      <c r="A37" s="4"/>
      <c r="B37" s="6"/>
      <c r="C37" s="2"/>
      <c r="D37" s="2"/>
      <c r="G37" s="2"/>
      <c r="H37" s="2"/>
      <c r="I37" s="2"/>
      <c r="J37" s="6"/>
    </row>
    <row r="38" spans="1:10" ht="15">
      <c r="A38" s="2"/>
      <c r="B38" s="6"/>
      <c r="C38" s="9"/>
      <c r="D38" s="2"/>
      <c r="E38" s="2"/>
      <c r="F38" s="2"/>
      <c r="G38" s="2"/>
      <c r="H38" s="2"/>
      <c r="I38" s="2"/>
      <c r="J38" s="6"/>
    </row>
    <row r="39" spans="1:10" ht="14.25">
      <c r="A39" s="2"/>
      <c r="B39" s="6"/>
      <c r="C39" s="2"/>
      <c r="D39" s="2"/>
      <c r="E39" s="2"/>
      <c r="F39" s="2"/>
      <c r="G39" s="2"/>
      <c r="H39" s="2"/>
      <c r="I39" s="2"/>
      <c r="J39" s="6"/>
    </row>
    <row r="40" spans="1:10" ht="14.25">
      <c r="A40" s="2"/>
      <c r="B40" s="10" t="s">
        <v>3</v>
      </c>
      <c r="C40" s="2"/>
      <c r="D40" s="2"/>
      <c r="E40" s="2"/>
      <c r="F40" s="2" t="s">
        <v>64</v>
      </c>
      <c r="G40" s="2"/>
      <c r="H40" s="2"/>
      <c r="I40" s="2"/>
      <c r="J40" s="6"/>
    </row>
    <row r="41" spans="1:10" ht="15.75">
      <c r="A41" s="3"/>
      <c r="B41" s="10" t="s">
        <v>50</v>
      </c>
      <c r="C41" s="11"/>
      <c r="D41" s="2"/>
      <c r="E41" s="2"/>
      <c r="F41" s="15" t="s">
        <v>65</v>
      </c>
      <c r="G41" s="2"/>
      <c r="H41" s="2"/>
      <c r="I41" s="2"/>
      <c r="J41" s="6"/>
    </row>
    <row r="42" spans="1:10" ht="15.75">
      <c r="A42" s="11"/>
      <c r="B42" s="6"/>
      <c r="C42" s="6"/>
      <c r="D42" s="12"/>
      <c r="E42" s="12"/>
      <c r="F42" s="6"/>
      <c r="G42" s="12"/>
      <c r="H42" s="12"/>
      <c r="I42" s="12"/>
      <c r="J42" s="6"/>
    </row>
    <row r="43" ht="12.75">
      <c r="J43" s="6"/>
    </row>
    <row r="44" ht="12.75">
      <c r="J44" s="6"/>
    </row>
  </sheetData>
  <sheetProtection/>
  <mergeCells count="14">
    <mergeCell ref="C5:J5"/>
    <mergeCell ref="C6:J6"/>
    <mergeCell ref="C1:J1"/>
    <mergeCell ref="C2:J2"/>
    <mergeCell ref="C3:J3"/>
    <mergeCell ref="C4:I4"/>
    <mergeCell ref="H21:I21"/>
    <mergeCell ref="H22:I22"/>
    <mergeCell ref="A7:I7"/>
    <mergeCell ref="A10:J10"/>
    <mergeCell ref="H17:I17"/>
    <mergeCell ref="H18:I18"/>
    <mergeCell ref="H19:I19"/>
    <mergeCell ref="H20:I20"/>
  </mergeCells>
  <printOptions/>
  <pageMargins left="0.7" right="0.25" top="0.4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GridLines="0" view="pageBreakPreview" zoomScaleSheetLayoutView="100" zoomScalePageLayoutView="0" workbookViewId="0" topLeftCell="A22">
      <selection activeCell="J37" sqref="J37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33.57421875" style="0" customWidth="1"/>
    <col min="4" max="4" width="7.140625" style="0" customWidth="1"/>
    <col min="5" max="5" width="8.00390625" style="0" customWidth="1"/>
    <col min="6" max="6" width="7.57421875" style="0" customWidth="1"/>
    <col min="7" max="7" width="7.8515625" style="0" customWidth="1"/>
    <col min="8" max="8" width="5.57421875" style="0" customWidth="1"/>
    <col min="9" max="9" width="7.57421875" style="0" customWidth="1"/>
    <col min="10" max="10" width="4.28125" style="0" customWidth="1"/>
  </cols>
  <sheetData>
    <row r="1" spans="1:10" ht="17.25">
      <c r="A1" s="6"/>
      <c r="B1" s="6"/>
      <c r="C1" s="62" t="s">
        <v>23</v>
      </c>
      <c r="D1" s="62"/>
      <c r="E1" s="62"/>
      <c r="F1" s="62"/>
      <c r="G1" s="62"/>
      <c r="H1" s="62"/>
      <c r="I1" s="62"/>
      <c r="J1" s="62"/>
    </row>
    <row r="2" spans="2:10" ht="16.5">
      <c r="B2" s="6"/>
      <c r="C2" s="63" t="s">
        <v>9</v>
      </c>
      <c r="D2" s="63"/>
      <c r="E2" s="63"/>
      <c r="F2" s="63"/>
      <c r="G2" s="63"/>
      <c r="H2" s="63"/>
      <c r="I2" s="63"/>
      <c r="J2" s="63"/>
    </row>
    <row r="3" spans="1:10" ht="26.25">
      <c r="A3" s="6"/>
      <c r="B3" s="6"/>
      <c r="C3" s="64" t="s">
        <v>10</v>
      </c>
      <c r="D3" s="64"/>
      <c r="E3" s="64"/>
      <c r="F3" s="64"/>
      <c r="G3" s="64"/>
      <c r="H3" s="64"/>
      <c r="I3" s="64"/>
      <c r="J3" s="64"/>
    </row>
    <row r="4" spans="1:10" ht="20.25">
      <c r="A4" s="6"/>
      <c r="B4" s="6"/>
      <c r="C4" s="65"/>
      <c r="D4" s="65"/>
      <c r="E4" s="65"/>
      <c r="F4" s="65"/>
      <c r="G4" s="65"/>
      <c r="H4" s="65"/>
      <c r="I4" s="65"/>
      <c r="J4" s="6"/>
    </row>
    <row r="5" spans="1:10" ht="18">
      <c r="A5" s="6"/>
      <c r="B5" s="6"/>
      <c r="C5" s="59" t="s">
        <v>11</v>
      </c>
      <c r="D5" s="59"/>
      <c r="E5" s="59"/>
      <c r="F5" s="59"/>
      <c r="G5" s="59"/>
      <c r="H5" s="59"/>
      <c r="I5" s="59"/>
      <c r="J5" s="59"/>
    </row>
    <row r="6" spans="1:10" ht="15" customHeight="1">
      <c r="A6" s="6"/>
      <c r="B6" s="6"/>
      <c r="C6" s="60" t="s">
        <v>55</v>
      </c>
      <c r="D6" s="61"/>
      <c r="E6" s="61"/>
      <c r="F6" s="61"/>
      <c r="G6" s="61"/>
      <c r="H6" s="61"/>
      <c r="I6" s="61"/>
      <c r="J6" s="61"/>
    </row>
    <row r="7" spans="1:10" ht="6.75" customHeight="1" thickBot="1">
      <c r="A7" s="55"/>
      <c r="B7" s="55"/>
      <c r="C7" s="55"/>
      <c r="D7" s="55"/>
      <c r="E7" s="55"/>
      <c r="F7" s="55"/>
      <c r="G7" s="55"/>
      <c r="H7" s="55"/>
      <c r="I7" s="55"/>
      <c r="J7" s="7"/>
    </row>
    <row r="8" spans="1:10" ht="13.5" thickTop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0.25">
      <c r="A10" s="56" t="s">
        <v>12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8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8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4.25">
      <c r="A13" s="50" t="s">
        <v>1</v>
      </c>
      <c r="B13" s="50"/>
      <c r="C13" s="50" t="s">
        <v>36</v>
      </c>
      <c r="D13" s="1" t="s">
        <v>13</v>
      </c>
      <c r="E13" s="1"/>
      <c r="F13" s="1" t="s">
        <v>67</v>
      </c>
      <c r="G13" s="1"/>
      <c r="H13" s="2"/>
      <c r="I13" s="2"/>
      <c r="J13" s="6"/>
    </row>
    <row r="14" spans="1:10" ht="14.25">
      <c r="A14" s="1" t="s">
        <v>22</v>
      </c>
      <c r="B14" s="1"/>
      <c r="C14" s="51" t="s">
        <v>36</v>
      </c>
      <c r="D14" s="1" t="s">
        <v>54</v>
      </c>
      <c r="E14" s="1"/>
      <c r="F14" s="1" t="s">
        <v>36</v>
      </c>
      <c r="G14" s="1"/>
      <c r="H14" s="2"/>
      <c r="I14" s="2"/>
      <c r="J14" s="6"/>
    </row>
    <row r="15" spans="1:10" ht="14.25">
      <c r="A15" s="1" t="s">
        <v>8</v>
      </c>
      <c r="B15" s="1"/>
      <c r="C15" s="1" t="s">
        <v>36</v>
      </c>
      <c r="D15" s="1" t="s">
        <v>37</v>
      </c>
      <c r="E15" s="1"/>
      <c r="F15" s="1" t="s">
        <v>68</v>
      </c>
      <c r="G15" s="1"/>
      <c r="H15" s="2"/>
      <c r="I15" s="2"/>
      <c r="J15" s="6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6"/>
    </row>
    <row r="17" spans="1:10" ht="30" customHeight="1">
      <c r="A17" s="13" t="s">
        <v>0</v>
      </c>
      <c r="B17" s="13" t="s">
        <v>38</v>
      </c>
      <c r="C17" s="13" t="s">
        <v>18</v>
      </c>
      <c r="D17" s="13" t="s">
        <v>19</v>
      </c>
      <c r="E17" s="13" t="s">
        <v>20</v>
      </c>
      <c r="F17" s="13" t="s">
        <v>51</v>
      </c>
      <c r="G17" s="13" t="s">
        <v>52</v>
      </c>
      <c r="H17" s="57" t="s">
        <v>14</v>
      </c>
      <c r="I17" s="58"/>
      <c r="J17" s="6"/>
    </row>
    <row r="18" spans="1:10" ht="15" customHeight="1">
      <c r="A18" s="17">
        <v>1</v>
      </c>
      <c r="B18" s="5" t="s">
        <v>39</v>
      </c>
      <c r="C18" s="18" t="s">
        <v>24</v>
      </c>
      <c r="D18" s="19" t="s">
        <v>5</v>
      </c>
      <c r="E18" s="19">
        <f>IF(D18="A",4,IF(D18="A-",3.7,IF(D18="B+",3.3,IF(D18="B",3,IF(D18="B-",2.7,IF(D18="C+",2.3,IF(D18="C",2,IF(D18="D",1,0))))))))</f>
        <v>3.3</v>
      </c>
      <c r="F18" s="20">
        <v>2</v>
      </c>
      <c r="G18" s="19">
        <f aca="true" t="shared" si="0" ref="G18:G28">E18*F18</f>
        <v>6.6</v>
      </c>
      <c r="H18" s="53"/>
      <c r="I18" s="54"/>
      <c r="J18" s="6"/>
    </row>
    <row r="19" spans="1:10" ht="15" customHeight="1">
      <c r="A19" s="24">
        <v>2</v>
      </c>
      <c r="B19" s="5" t="s">
        <v>40</v>
      </c>
      <c r="C19" s="18" t="s">
        <v>21</v>
      </c>
      <c r="D19" s="19" t="s">
        <v>7</v>
      </c>
      <c r="E19" s="19">
        <f>IF(D19="A",4,IF(D19="A-",3.7,IF(D19="B+",3.3,IF(D19="B",3,IF(D19="B-",2.7,IF(D19="C+",2.3,IF(D19="C",2,IF(D19="D",1,0))))))))</f>
        <v>4</v>
      </c>
      <c r="F19" s="5">
        <v>2</v>
      </c>
      <c r="G19" s="19">
        <f t="shared" si="0"/>
        <v>8</v>
      </c>
      <c r="H19" s="53"/>
      <c r="I19" s="54"/>
      <c r="J19" s="6"/>
    </row>
    <row r="20" spans="1:10" ht="15" customHeight="1">
      <c r="A20" s="24">
        <v>3</v>
      </c>
      <c r="B20" s="5" t="s">
        <v>41</v>
      </c>
      <c r="C20" s="25" t="s">
        <v>25</v>
      </c>
      <c r="D20" s="19" t="s">
        <v>4</v>
      </c>
      <c r="E20" s="19">
        <f aca="true" t="shared" si="1" ref="E20:E28">IF(D20="A",4,IF(D20="A-",3.7,IF(D20="B+",3.3,IF(D20="B",3,IF(D20="B-",2.7,IF(D20="C+",2.3,IF(D20="C",2,IF(D20="D",1,0))))))))</f>
        <v>3.7</v>
      </c>
      <c r="F20" s="5">
        <v>2</v>
      </c>
      <c r="G20" s="19">
        <f t="shared" si="0"/>
        <v>7.4</v>
      </c>
      <c r="H20" s="53"/>
      <c r="I20" s="54"/>
      <c r="J20" s="6"/>
    </row>
    <row r="21" spans="1:10" ht="15" customHeight="1">
      <c r="A21" s="17">
        <v>4</v>
      </c>
      <c r="B21" s="5" t="s">
        <v>42</v>
      </c>
      <c r="C21" s="25" t="s">
        <v>26</v>
      </c>
      <c r="D21" s="19" t="s">
        <v>4</v>
      </c>
      <c r="E21" s="19">
        <f t="shared" si="1"/>
        <v>3.7</v>
      </c>
      <c r="F21" s="5">
        <v>2</v>
      </c>
      <c r="G21" s="19">
        <f t="shared" si="0"/>
        <v>7.4</v>
      </c>
      <c r="H21" s="53"/>
      <c r="I21" s="54"/>
      <c r="J21" s="6"/>
    </row>
    <row r="22" spans="1:10" ht="15" customHeight="1">
      <c r="A22" s="24">
        <v>5</v>
      </c>
      <c r="B22" s="5" t="s">
        <v>43</v>
      </c>
      <c r="C22" s="25" t="s">
        <v>27</v>
      </c>
      <c r="D22" s="19" t="s">
        <v>5</v>
      </c>
      <c r="E22" s="19">
        <f t="shared" si="1"/>
        <v>3.3</v>
      </c>
      <c r="F22" s="5">
        <v>2</v>
      </c>
      <c r="G22" s="19">
        <f t="shared" si="0"/>
        <v>6.6</v>
      </c>
      <c r="H22" s="53"/>
      <c r="I22" s="54"/>
      <c r="J22" s="6"/>
    </row>
    <row r="23" spans="1:10" ht="15" customHeight="1">
      <c r="A23" s="24">
        <v>6</v>
      </c>
      <c r="B23" s="5" t="s">
        <v>44</v>
      </c>
      <c r="C23" s="25" t="s">
        <v>28</v>
      </c>
      <c r="D23" s="19" t="s">
        <v>7</v>
      </c>
      <c r="E23" s="19">
        <f t="shared" si="1"/>
        <v>4</v>
      </c>
      <c r="F23" s="5">
        <v>2</v>
      </c>
      <c r="G23" s="19">
        <f t="shared" si="0"/>
        <v>8</v>
      </c>
      <c r="H23" s="21"/>
      <c r="I23" s="23"/>
      <c r="J23" s="6"/>
    </row>
    <row r="24" spans="1:10" ht="15" customHeight="1">
      <c r="A24" s="17">
        <v>7</v>
      </c>
      <c r="B24" s="5" t="s">
        <v>45</v>
      </c>
      <c r="C24" s="25" t="s">
        <v>29</v>
      </c>
      <c r="D24" s="19" t="s">
        <v>5</v>
      </c>
      <c r="E24" s="19">
        <f t="shared" si="1"/>
        <v>3.3</v>
      </c>
      <c r="F24" s="5">
        <v>0</v>
      </c>
      <c r="G24" s="19">
        <f t="shared" si="0"/>
        <v>0</v>
      </c>
      <c r="H24" s="21"/>
      <c r="I24" s="23"/>
      <c r="J24" s="6"/>
    </row>
    <row r="25" spans="1:10" ht="15" customHeight="1">
      <c r="A25" s="24">
        <v>8</v>
      </c>
      <c r="B25" s="5" t="s">
        <v>46</v>
      </c>
      <c r="C25" s="26" t="s">
        <v>30</v>
      </c>
      <c r="D25" s="19" t="s">
        <v>7</v>
      </c>
      <c r="E25" s="19">
        <f t="shared" si="1"/>
        <v>4</v>
      </c>
      <c r="F25" s="5">
        <v>4</v>
      </c>
      <c r="G25" s="19">
        <f t="shared" si="0"/>
        <v>16</v>
      </c>
      <c r="H25" s="21"/>
      <c r="I25" s="23"/>
      <c r="J25" s="6"/>
    </row>
    <row r="26" spans="1:10" ht="15" customHeight="1">
      <c r="A26" s="24">
        <v>9</v>
      </c>
      <c r="B26" s="5" t="s">
        <v>47</v>
      </c>
      <c r="C26" s="25" t="s">
        <v>31</v>
      </c>
      <c r="D26" s="19" t="s">
        <v>7</v>
      </c>
      <c r="E26" s="19">
        <f t="shared" si="1"/>
        <v>4</v>
      </c>
      <c r="F26" s="5">
        <v>2</v>
      </c>
      <c r="G26" s="19">
        <f t="shared" si="0"/>
        <v>8</v>
      </c>
      <c r="H26" s="27"/>
      <c r="I26" s="28"/>
      <c r="J26" s="6"/>
    </row>
    <row r="27" spans="1:10" ht="15" customHeight="1">
      <c r="A27" s="24">
        <v>10</v>
      </c>
      <c r="B27" s="5" t="s">
        <v>48</v>
      </c>
      <c r="C27" s="25" t="s">
        <v>32</v>
      </c>
      <c r="D27" s="19" t="s">
        <v>6</v>
      </c>
      <c r="E27" s="19">
        <f t="shared" si="1"/>
        <v>3</v>
      </c>
      <c r="F27" s="5">
        <v>3</v>
      </c>
      <c r="G27" s="19">
        <f t="shared" si="0"/>
        <v>9</v>
      </c>
      <c r="H27" s="27"/>
      <c r="I27" s="28"/>
      <c r="J27" s="6"/>
    </row>
    <row r="28" spans="1:10" ht="15" customHeight="1">
      <c r="A28" s="24">
        <v>11</v>
      </c>
      <c r="B28" s="29" t="s">
        <v>49</v>
      </c>
      <c r="C28" s="16" t="s">
        <v>33</v>
      </c>
      <c r="D28" s="30" t="s">
        <v>7</v>
      </c>
      <c r="E28" s="30">
        <f t="shared" si="1"/>
        <v>4</v>
      </c>
      <c r="F28" s="29">
        <v>2</v>
      </c>
      <c r="G28" s="30">
        <f t="shared" si="0"/>
        <v>8</v>
      </c>
      <c r="H28" s="27"/>
      <c r="I28" s="28"/>
      <c r="J28" s="6"/>
    </row>
    <row r="29" spans="1:10" ht="15" customHeight="1">
      <c r="A29" s="31"/>
      <c r="B29" s="32"/>
      <c r="C29" s="33" t="s">
        <v>15</v>
      </c>
      <c r="D29" s="33"/>
      <c r="E29" s="42"/>
      <c r="F29" s="29">
        <f>SUM(F18:F28)</f>
        <v>23</v>
      </c>
      <c r="G29" s="29">
        <f>SUM(G18:G28)</f>
        <v>85</v>
      </c>
      <c r="H29" s="34" t="s">
        <v>57</v>
      </c>
      <c r="I29" s="35">
        <f>G29/F29</f>
        <v>3.6956521739130435</v>
      </c>
      <c r="J29" s="6"/>
    </row>
    <row r="30" spans="1:10" ht="15" customHeight="1">
      <c r="A30" s="36"/>
      <c r="B30" s="37"/>
      <c r="C30" s="37" t="s">
        <v>34</v>
      </c>
      <c r="D30" s="37"/>
      <c r="E30" s="22"/>
      <c r="F30" s="20"/>
      <c r="G30" s="38" t="s">
        <v>16</v>
      </c>
      <c r="H30" s="39"/>
      <c r="I30" s="40"/>
      <c r="J30" s="6"/>
    </row>
    <row r="31" spans="1:10" ht="15" customHeight="1">
      <c r="A31" s="43"/>
      <c r="B31" s="44"/>
      <c r="C31" s="44" t="s">
        <v>35</v>
      </c>
      <c r="D31" s="44"/>
      <c r="E31" s="49"/>
      <c r="F31" s="45">
        <f>SUM(F29:F30)</f>
        <v>23</v>
      </c>
      <c r="G31" s="46">
        <f>SUM(G29:G30)</f>
        <v>85</v>
      </c>
      <c r="H31" s="47" t="s">
        <v>56</v>
      </c>
      <c r="I31" s="48">
        <f>G31/F31</f>
        <v>3.6956521739130435</v>
      </c>
      <c r="J31" s="6"/>
    </row>
    <row r="32" ht="9.75" customHeight="1">
      <c r="J32" s="6"/>
    </row>
    <row r="33" spans="1:10" ht="14.25">
      <c r="A33" s="1" t="s">
        <v>53</v>
      </c>
      <c r="B33" s="2"/>
      <c r="C33" s="2"/>
      <c r="D33" s="2"/>
      <c r="E33" s="2"/>
      <c r="F33" s="2"/>
      <c r="I33" s="41" t="str">
        <f>IF(I29&lt;=1.99,"14 SKS",IF(I29&lt;=2.49,"16 SKS",IF(I29&lt;=2.99,"22 SKS","24 SKS")))</f>
        <v>24 SKS</v>
      </c>
      <c r="J33" s="6"/>
    </row>
    <row r="34" spans="1:10" ht="14.25">
      <c r="A34" s="2"/>
      <c r="B34" s="2"/>
      <c r="C34" s="2"/>
      <c r="D34" s="2"/>
      <c r="E34" s="2"/>
      <c r="F34" s="2"/>
      <c r="G34" s="8"/>
      <c r="H34" s="2"/>
      <c r="I34" s="2"/>
      <c r="J34" s="6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6"/>
    </row>
    <row r="36" spans="1:10" ht="14.25">
      <c r="A36" s="2"/>
      <c r="B36" s="2" t="s">
        <v>17</v>
      </c>
      <c r="C36" s="2"/>
      <c r="D36" s="2"/>
      <c r="E36" s="2"/>
      <c r="F36" s="2" t="s">
        <v>66</v>
      </c>
      <c r="G36" s="2"/>
      <c r="H36" s="2"/>
      <c r="I36" s="2"/>
      <c r="J36" s="6"/>
    </row>
    <row r="37" spans="1:10" ht="14.25">
      <c r="A37" s="52" t="s">
        <v>59</v>
      </c>
      <c r="B37" t="s">
        <v>60</v>
      </c>
      <c r="C37" s="2"/>
      <c r="D37" s="2"/>
      <c r="E37" s="8"/>
      <c r="G37" s="2"/>
      <c r="H37" s="2"/>
      <c r="I37" s="2"/>
      <c r="J37" s="6"/>
    </row>
    <row r="38" spans="1:10" ht="14.25">
      <c r="A38" s="2"/>
      <c r="B38" s="2" t="s">
        <v>2</v>
      </c>
      <c r="C38" s="2"/>
      <c r="D38" s="2"/>
      <c r="E38" s="2"/>
      <c r="F38" s="6" t="s">
        <v>58</v>
      </c>
      <c r="G38" s="2"/>
      <c r="H38" s="2"/>
      <c r="I38" s="2"/>
      <c r="J38" s="6"/>
    </row>
    <row r="39" spans="1:10" ht="14.25">
      <c r="A39" s="4"/>
      <c r="B39" s="6"/>
      <c r="C39" s="2"/>
      <c r="D39" s="2"/>
      <c r="E39" s="2"/>
      <c r="F39" s="2"/>
      <c r="G39" s="2"/>
      <c r="H39" s="2"/>
      <c r="I39" s="2"/>
      <c r="J39" s="6"/>
    </row>
    <row r="40" spans="1:10" ht="15">
      <c r="A40" s="2"/>
      <c r="B40" s="6"/>
      <c r="C40" s="9"/>
      <c r="D40" s="2"/>
      <c r="E40" s="2"/>
      <c r="F40" s="2"/>
      <c r="G40" s="2"/>
      <c r="H40" s="2"/>
      <c r="I40" s="2"/>
      <c r="J40" s="6"/>
    </row>
    <row r="41" spans="1:10" ht="14.25">
      <c r="A41" s="2"/>
      <c r="B41" s="6"/>
      <c r="C41" s="2"/>
      <c r="D41" s="2"/>
      <c r="E41" s="2"/>
      <c r="F41" s="2"/>
      <c r="G41" s="2"/>
      <c r="H41" s="2"/>
      <c r="I41" s="2"/>
      <c r="J41" s="6"/>
    </row>
    <row r="42" spans="1:10" ht="14.25">
      <c r="A42" s="2"/>
      <c r="B42" s="10" t="s">
        <v>3</v>
      </c>
      <c r="C42" s="2"/>
      <c r="D42" s="2"/>
      <c r="E42" s="2"/>
      <c r="F42" s="2" t="s">
        <v>62</v>
      </c>
      <c r="G42" s="2"/>
      <c r="H42" s="2"/>
      <c r="I42" s="2"/>
      <c r="J42" s="6"/>
    </row>
    <row r="43" spans="1:10" ht="15.75">
      <c r="A43" s="3"/>
      <c r="B43" s="10" t="s">
        <v>50</v>
      </c>
      <c r="C43" s="11"/>
      <c r="D43" s="2"/>
      <c r="E43" s="2"/>
      <c r="F43" s="15" t="s">
        <v>63</v>
      </c>
      <c r="G43" s="2"/>
      <c r="H43" s="2"/>
      <c r="I43" s="2"/>
      <c r="J43" s="6"/>
    </row>
    <row r="44" spans="1:10" ht="15.75">
      <c r="A44" s="11"/>
      <c r="B44" s="6"/>
      <c r="C44" s="6"/>
      <c r="D44" s="12"/>
      <c r="E44" s="12"/>
      <c r="F44" s="6"/>
      <c r="G44" s="12"/>
      <c r="H44" s="12"/>
      <c r="I44" s="12"/>
      <c r="J44" s="6"/>
    </row>
  </sheetData>
  <sheetProtection/>
  <mergeCells count="14">
    <mergeCell ref="H17:I17"/>
    <mergeCell ref="H21:I21"/>
    <mergeCell ref="H22:I22"/>
    <mergeCell ref="H18:I18"/>
    <mergeCell ref="H19:I19"/>
    <mergeCell ref="H20:I20"/>
    <mergeCell ref="A7:I7"/>
    <mergeCell ref="A10:J10"/>
    <mergeCell ref="C1:J1"/>
    <mergeCell ref="C2:J2"/>
    <mergeCell ref="C3:J3"/>
    <mergeCell ref="C4:I4"/>
    <mergeCell ref="C5:J5"/>
    <mergeCell ref="C6:J6"/>
  </mergeCells>
  <printOptions/>
  <pageMargins left="0.7" right="0.25" top="0.4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ATHLON X2</cp:lastModifiedBy>
  <cp:lastPrinted>2010-04-12T23:43:10Z</cp:lastPrinted>
  <dcterms:created xsi:type="dcterms:W3CDTF">2008-07-04T02:23:54Z</dcterms:created>
  <dcterms:modified xsi:type="dcterms:W3CDTF">2011-09-18T23:22:36Z</dcterms:modified>
  <cp:category/>
  <cp:version/>
  <cp:contentType/>
  <cp:contentStatus/>
</cp:coreProperties>
</file>